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甲供材料" sheetId="1" state="hidden" r:id="rId1"/>
    <sheet name="甲供材料（扣砼） (2)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<sst xmlns="http://schemas.openxmlformats.org/spreadsheetml/2006/main" count="222" uniqueCount="87">
  <si>
    <t>甲供材料表</t>
  </si>
  <si>
    <t>工程名称：花湖污水处理厂配套设施用房工程项目</t>
  </si>
  <si>
    <t>第 1 页  共 2 页</t>
  </si>
  <si>
    <t>编码</t>
  </si>
  <si>
    <t>名称</t>
  </si>
  <si>
    <t>规格型号</t>
  </si>
  <si>
    <t>单位</t>
  </si>
  <si>
    <t>数量</t>
  </si>
  <si>
    <t>单价</t>
  </si>
  <si>
    <t>合价</t>
  </si>
  <si>
    <t>CL17056790</t>
  </si>
  <si>
    <t>陶瓷地砖 综合</t>
  </si>
  <si>
    <t>m2</t>
  </si>
  <si>
    <t>CL17034830</t>
  </si>
  <si>
    <t>沥青瓦 1000*333</t>
  </si>
  <si>
    <t>块</t>
  </si>
  <si>
    <t>CL17021060</t>
  </si>
  <si>
    <t>钢筋HPB300 φ4</t>
  </si>
  <si>
    <t>kg</t>
  </si>
  <si>
    <t>CL17066570</t>
  </si>
  <si>
    <t>圆钢 综合</t>
  </si>
  <si>
    <t>t</t>
  </si>
  <si>
    <t>CL17065400</t>
  </si>
  <si>
    <t>预拌混凝土 C15</t>
  </si>
  <si>
    <t>m3</t>
  </si>
  <si>
    <t>CL17021400</t>
  </si>
  <si>
    <t>钢筋HRB400以内 φ8</t>
  </si>
  <si>
    <t>钢筋HRB400以内 φ6</t>
  </si>
  <si>
    <t>CL17021410</t>
  </si>
  <si>
    <t>钢筋HRB400以内 φ18</t>
  </si>
  <si>
    <t>钢筋HRB400以内 φ16</t>
  </si>
  <si>
    <t>钢筋HRB400以内 φ14</t>
  </si>
  <si>
    <t>钢筋HRB400以内 φ12</t>
  </si>
  <si>
    <t>钢筋HRB400以内 φ10</t>
  </si>
  <si>
    <t>CL17021190</t>
  </si>
  <si>
    <t>钢筋HPB300 φ8</t>
  </si>
  <si>
    <t>CL17021180</t>
  </si>
  <si>
    <t>钢筋HPB300 φ6.5</t>
  </si>
  <si>
    <t>CL17021050</t>
  </si>
  <si>
    <t>钢筋HPB300 φ10</t>
  </si>
  <si>
    <t>CL17021040</t>
  </si>
  <si>
    <t>钢筋 综合</t>
  </si>
  <si>
    <t>CL17058360</t>
  </si>
  <si>
    <t>铜芯塑料绝缘电线</t>
  </si>
  <si>
    <t>BV-16</t>
  </si>
  <si>
    <t>m</t>
  </si>
  <si>
    <t>CL17058370</t>
  </si>
  <si>
    <t>BV-2.5</t>
  </si>
  <si>
    <t>CL17058400</t>
  </si>
  <si>
    <t>BV-4</t>
  </si>
  <si>
    <t>CL17058490</t>
  </si>
  <si>
    <t>铜芯塑料绝缘软电线</t>
  </si>
  <si>
    <t>BVR-4</t>
  </si>
  <si>
    <t>CL17058500</t>
  </si>
  <si>
    <t>BVR-6</t>
  </si>
  <si>
    <t>CL17058530</t>
  </si>
  <si>
    <t>铜芯橡皮绝缘电线</t>
  </si>
  <si>
    <t>BX-2.5</t>
  </si>
  <si>
    <t>CL17058470</t>
  </si>
  <si>
    <t>BVR-2.5</t>
  </si>
  <si>
    <t>CL17065570</t>
  </si>
  <si>
    <t>预拌细石混凝土 C20</t>
  </si>
  <si>
    <t>CL17010660</t>
  </si>
  <si>
    <t>地砖 600*600</t>
  </si>
  <si>
    <t>CL17010650</t>
  </si>
  <si>
    <t>地砖 300*300</t>
  </si>
  <si>
    <t>CL17065450</t>
  </si>
  <si>
    <t>预拌混凝土 C30</t>
  </si>
  <si>
    <t>CL17065430</t>
  </si>
  <si>
    <t>预拌混凝土 C25</t>
  </si>
  <si>
    <t>CL17065410</t>
  </si>
  <si>
    <t>预拌混凝土 C20</t>
  </si>
  <si>
    <t>CL17069950</t>
  </si>
  <si>
    <t>自粘聚合物改性沥青防水卷材 3</t>
  </si>
  <si>
    <t>自粘聚合物改性沥青防水卷材 4</t>
  </si>
  <si>
    <t>CL17056830</t>
  </si>
  <si>
    <t>陶粒混凝土 25#</t>
  </si>
  <si>
    <t>合计</t>
  </si>
  <si>
    <t>材料表</t>
  </si>
  <si>
    <t>第 1 页  共 1 页</t>
  </si>
  <si>
    <t>最高限价</t>
  </si>
  <si>
    <t>报价（含税）</t>
  </si>
  <si>
    <t>税金9%</t>
  </si>
  <si>
    <t>含税价</t>
  </si>
  <si>
    <t>单价（元）</t>
  </si>
  <si>
    <t>合价（元）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</si>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</sst>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9"/>
      <color theme="1"/>
      <name val="宋体"/>
      <charset val="134"/>
      <scheme val="minor"/>
    </font>
    <font>
      <b/>
      <sz val="2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00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6" borderId="19" applyNumberFormat="0" applyAlignment="0" applyProtection="0">
      <alignment vertical="center"/>
    </xf>
    <xf numFmtId="0" fontId="16" fillId="6" borderId="18" applyNumberFormat="0" applyAlignment="0" applyProtection="0">
      <alignment vertical="center"/>
    </xf>
    <xf numFmtId="0" fontId="17" fillId="7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/>
  </cellStyleXfs>
  <cellXfs count="32">
    <xf numFmtId="0" fontId="0" fillId="0" borderId="0" xfId="0"/>
    <xf numFmtId="176" fontId="0" fillId="0" borderId="0" xfId="0" applyNumberFormat="1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center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176" fontId="2" fillId="2" borderId="1" xfId="49" applyNumberFormat="1" applyFont="1" applyFill="1" applyBorder="1" applyAlignment="1">
      <alignment horizontal="right" vertical="center" wrapText="1"/>
    </xf>
    <xf numFmtId="0" fontId="3" fillId="3" borderId="1" xfId="49" applyFont="1" applyFill="1" applyBorder="1" applyAlignment="1">
      <alignment horizontal="left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176" fontId="0" fillId="0" borderId="1" xfId="0" applyNumberFormat="1" applyBorder="1"/>
    <xf numFmtId="176" fontId="2" fillId="2" borderId="5" xfId="49" applyNumberFormat="1" applyFont="1" applyFill="1" applyBorder="1" applyAlignment="1">
      <alignment horizontal="right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2" fillId="2" borderId="10" xfId="49" applyFont="1" applyFill="1" applyBorder="1" applyAlignment="1">
      <alignment horizontal="left" vertical="center" wrapText="1"/>
    </xf>
    <xf numFmtId="0" fontId="2" fillId="2" borderId="11" xfId="49" applyFont="1" applyFill="1" applyBorder="1" applyAlignment="1">
      <alignment horizontal="left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right" vertical="center" wrapText="1"/>
    </xf>
    <xf numFmtId="0" fontId="2" fillId="2" borderId="12" xfId="49" applyFont="1" applyFill="1" applyBorder="1" applyAlignment="1">
      <alignment horizontal="center" vertical="center" wrapText="1"/>
    </xf>
    <xf numFmtId="0" fontId="2" fillId="2" borderId="13" xfId="49" applyFont="1" applyFill="1" applyBorder="1" applyAlignment="1">
      <alignment horizontal="right" vertical="center" wrapText="1"/>
    </xf>
    <xf numFmtId="0" fontId="2" fillId="2" borderId="14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showGridLines="0" topLeftCell="A28" workbookViewId="0">
      <selection activeCell="P42" sqref="P42"/>
    </sheetView>
  </sheetViews>
  <sheetFormatPr defaultColWidth="9" defaultRowHeight="11.25"/>
  <cols>
    <col min="1" max="2" width="15.6666666666667" customWidth="1"/>
    <col min="3" max="3" width="5.33333333333333" customWidth="1"/>
    <col min="4" max="4" width="10.3333333333333" customWidth="1"/>
    <col min="5" max="5" width="15.6666666666667" customWidth="1"/>
    <col min="6" max="6" width="10.5" customWidth="1"/>
    <col min="7" max="7" width="5.16666666666667" customWidth="1"/>
    <col min="8" max="9" width="15.6666666666667" customWidth="1"/>
  </cols>
  <sheetData>
    <row r="1" ht="43.5" customHeight="1" spans="1:9">
      <c r="A1" s="2" t="s">
        <v>0</v>
      </c>
      <c r="B1" s="2"/>
      <c r="C1" s="2"/>
      <c r="D1" s="2"/>
      <c r="E1" s="2"/>
      <c r="F1" s="2"/>
      <c r="G1" s="16"/>
      <c r="H1" s="16"/>
      <c r="I1" s="16"/>
    </row>
    <row r="2" ht="28.5" customHeight="1" spans="1:9">
      <c r="A2" s="17" t="s">
        <v>1</v>
      </c>
      <c r="B2" s="17"/>
      <c r="C2" s="17"/>
      <c r="D2" s="18"/>
      <c r="E2" s="18"/>
      <c r="F2" s="18"/>
      <c r="G2" s="4" t="s">
        <v>2</v>
      </c>
      <c r="H2" s="4"/>
      <c r="I2" s="4"/>
    </row>
    <row r="3" ht="18.75" customHeight="1" spans="1:9">
      <c r="A3" s="19" t="s">
        <v>3</v>
      </c>
      <c r="B3" s="20" t="s">
        <v>4</v>
      </c>
      <c r="C3" s="20" t="s">
        <v>5</v>
      </c>
      <c r="D3" s="20"/>
      <c r="E3" s="20" t="s">
        <v>6</v>
      </c>
      <c r="F3" s="20" t="s">
        <v>7</v>
      </c>
      <c r="G3" s="20"/>
      <c r="H3" s="20" t="s">
        <v>8</v>
      </c>
      <c r="I3" s="29" t="s">
        <v>9</v>
      </c>
    </row>
    <row r="4" ht="18.75" customHeight="1" spans="1:9">
      <c r="A4" s="21" t="s">
        <v>10</v>
      </c>
      <c r="B4" s="22" t="s">
        <v>11</v>
      </c>
      <c r="C4" s="22"/>
      <c r="D4" s="22"/>
      <c r="E4" s="23" t="s">
        <v>12</v>
      </c>
      <c r="F4" s="24">
        <v>69.364</v>
      </c>
      <c r="G4" s="24"/>
      <c r="H4" s="24">
        <v>54.41</v>
      </c>
      <c r="I4" s="30">
        <v>3774.1</v>
      </c>
    </row>
    <row r="5" ht="28.5" customHeight="1" spans="1:9">
      <c r="A5" s="21" t="s">
        <v>13</v>
      </c>
      <c r="B5" s="22" t="s">
        <v>14</v>
      </c>
      <c r="C5" s="22"/>
      <c r="D5" s="22"/>
      <c r="E5" s="23" t="s">
        <v>15</v>
      </c>
      <c r="F5" s="24">
        <v>12973.449</v>
      </c>
      <c r="G5" s="24"/>
      <c r="H5" s="24">
        <v>18.01</v>
      </c>
      <c r="I5" s="30">
        <v>233651.82</v>
      </c>
    </row>
    <row r="6" ht="28.5" customHeight="1" spans="1:9">
      <c r="A6" s="21" t="s">
        <v>16</v>
      </c>
      <c r="B6" s="22" t="s">
        <v>17</v>
      </c>
      <c r="C6" s="22"/>
      <c r="D6" s="22"/>
      <c r="E6" s="23" t="s">
        <v>18</v>
      </c>
      <c r="F6" s="24">
        <v>806.016</v>
      </c>
      <c r="G6" s="24"/>
      <c r="H6" s="24">
        <v>4.5</v>
      </c>
      <c r="I6" s="30">
        <v>3627.07</v>
      </c>
    </row>
    <row r="7" ht="18.75" customHeight="1" spans="1:9">
      <c r="A7" s="21" t="s">
        <v>19</v>
      </c>
      <c r="B7" s="22" t="s">
        <v>20</v>
      </c>
      <c r="C7" s="22"/>
      <c r="D7" s="22"/>
      <c r="E7" s="23" t="s">
        <v>21</v>
      </c>
      <c r="F7" s="24">
        <v>0.257</v>
      </c>
      <c r="G7" s="24"/>
      <c r="H7" s="24">
        <v>4139.83</v>
      </c>
      <c r="I7" s="30">
        <v>1063.94</v>
      </c>
    </row>
    <row r="8" ht="28.5" customHeight="1" spans="1:9">
      <c r="A8" s="21" t="s">
        <v>22</v>
      </c>
      <c r="B8" s="22" t="s">
        <v>23</v>
      </c>
      <c r="C8" s="22"/>
      <c r="D8" s="22"/>
      <c r="E8" s="23" t="s">
        <v>24</v>
      </c>
      <c r="F8" s="24">
        <v>128.41</v>
      </c>
      <c r="G8" s="24"/>
      <c r="H8" s="24">
        <v>472.58</v>
      </c>
      <c r="I8" s="30">
        <v>60684</v>
      </c>
    </row>
    <row r="9" ht="28.5" customHeight="1" spans="1:9">
      <c r="A9" s="21" t="s">
        <v>25</v>
      </c>
      <c r="B9" s="22" t="s">
        <v>26</v>
      </c>
      <c r="C9" s="22"/>
      <c r="D9" s="22"/>
      <c r="E9" s="23" t="s">
        <v>18</v>
      </c>
      <c r="F9" s="24">
        <v>7668.36</v>
      </c>
      <c r="G9" s="24"/>
      <c r="H9" s="24">
        <v>4.07</v>
      </c>
      <c r="I9" s="30">
        <v>31210.23</v>
      </c>
    </row>
    <row r="10" ht="28.5" customHeight="1" spans="1:9">
      <c r="A10" s="21" t="s">
        <v>25</v>
      </c>
      <c r="B10" s="22" t="s">
        <v>27</v>
      </c>
      <c r="C10" s="22"/>
      <c r="D10" s="22"/>
      <c r="E10" s="23" t="s">
        <v>18</v>
      </c>
      <c r="F10" s="24">
        <v>827.22</v>
      </c>
      <c r="G10" s="24"/>
      <c r="H10" s="24">
        <v>4.38</v>
      </c>
      <c r="I10" s="30">
        <v>3623.22</v>
      </c>
    </row>
    <row r="11" ht="28.5" customHeight="1" spans="1:9">
      <c r="A11" s="21" t="s">
        <v>28</v>
      </c>
      <c r="B11" s="22" t="s">
        <v>29</v>
      </c>
      <c r="C11" s="22"/>
      <c r="D11" s="22"/>
      <c r="E11" s="23" t="s">
        <v>18</v>
      </c>
      <c r="F11" s="24">
        <v>6766.025</v>
      </c>
      <c r="G11" s="24"/>
      <c r="H11" s="24">
        <v>3.8</v>
      </c>
      <c r="I11" s="30">
        <v>25710.9</v>
      </c>
    </row>
    <row r="12" ht="28.5" customHeight="1" spans="1:9">
      <c r="A12" s="21" t="s">
        <v>28</v>
      </c>
      <c r="B12" s="22" t="s">
        <v>30</v>
      </c>
      <c r="C12" s="22"/>
      <c r="D12" s="22"/>
      <c r="E12" s="23" t="s">
        <v>18</v>
      </c>
      <c r="F12" s="24">
        <v>2009</v>
      </c>
      <c r="G12" s="24"/>
      <c r="H12" s="24">
        <v>3.82</v>
      </c>
      <c r="I12" s="30">
        <v>7674.38</v>
      </c>
    </row>
    <row r="13" ht="28.5" customHeight="1" spans="1:9">
      <c r="A13" s="21" t="s">
        <v>28</v>
      </c>
      <c r="B13" s="22" t="s">
        <v>31</v>
      </c>
      <c r="C13" s="22"/>
      <c r="D13" s="22"/>
      <c r="E13" s="23" t="s">
        <v>18</v>
      </c>
      <c r="F13" s="24">
        <v>215.25</v>
      </c>
      <c r="G13" s="24"/>
      <c r="H13" s="24">
        <v>3.89</v>
      </c>
      <c r="I13" s="30">
        <v>837.32</v>
      </c>
    </row>
    <row r="14" ht="28.5" customHeight="1" spans="1:9">
      <c r="A14" s="21" t="s">
        <v>28</v>
      </c>
      <c r="B14" s="22" t="s">
        <v>32</v>
      </c>
      <c r="C14" s="22"/>
      <c r="D14" s="22"/>
      <c r="E14" s="23" t="s">
        <v>18</v>
      </c>
      <c r="F14" s="24">
        <v>2726.5</v>
      </c>
      <c r="G14" s="24"/>
      <c r="H14" s="24">
        <v>3.93</v>
      </c>
      <c r="I14" s="30">
        <v>10715.15</v>
      </c>
    </row>
    <row r="15" ht="28.5" customHeight="1" spans="1:9">
      <c r="A15" s="21" t="s">
        <v>25</v>
      </c>
      <c r="B15" s="22" t="s">
        <v>33</v>
      </c>
      <c r="C15" s="22"/>
      <c r="D15" s="22"/>
      <c r="E15" s="23" t="s">
        <v>18</v>
      </c>
      <c r="F15" s="24">
        <v>1176.06</v>
      </c>
      <c r="G15" s="24"/>
      <c r="H15" s="24">
        <v>3.98</v>
      </c>
      <c r="I15" s="30">
        <v>4680.72</v>
      </c>
    </row>
    <row r="16" ht="28.5" customHeight="1" spans="1:9">
      <c r="A16" s="21" t="s">
        <v>34</v>
      </c>
      <c r="B16" s="22" t="s">
        <v>35</v>
      </c>
      <c r="C16" s="22"/>
      <c r="D16" s="22"/>
      <c r="E16" s="23" t="s">
        <v>18</v>
      </c>
      <c r="F16" s="24">
        <v>4.08</v>
      </c>
      <c r="G16" s="24"/>
      <c r="H16" s="24">
        <v>4.14</v>
      </c>
      <c r="I16" s="30">
        <v>16.89</v>
      </c>
    </row>
    <row r="17" ht="28.5" customHeight="1" spans="1:9">
      <c r="A17" s="21" t="s">
        <v>36</v>
      </c>
      <c r="B17" s="22" t="s">
        <v>37</v>
      </c>
      <c r="C17" s="22"/>
      <c r="D17" s="22"/>
      <c r="E17" s="23" t="s">
        <v>18</v>
      </c>
      <c r="F17" s="24">
        <v>473.28</v>
      </c>
      <c r="G17" s="24"/>
      <c r="H17" s="24">
        <v>4.14</v>
      </c>
      <c r="I17" s="30">
        <v>1959.38</v>
      </c>
    </row>
    <row r="18" ht="28.5" customHeight="1" spans="1:9">
      <c r="A18" s="21" t="s">
        <v>38</v>
      </c>
      <c r="B18" s="22" t="s">
        <v>39</v>
      </c>
      <c r="C18" s="22"/>
      <c r="D18" s="22"/>
      <c r="E18" s="23" t="s">
        <v>18</v>
      </c>
      <c r="F18" s="24">
        <v>496.74</v>
      </c>
      <c r="G18" s="24"/>
      <c r="H18" s="24">
        <v>4.14</v>
      </c>
      <c r="I18" s="30">
        <v>2056.5</v>
      </c>
    </row>
    <row r="19" ht="18.75" customHeight="1" spans="1:9">
      <c r="A19" s="21" t="s">
        <v>40</v>
      </c>
      <c r="B19" s="22" t="s">
        <v>41</v>
      </c>
      <c r="C19" s="22"/>
      <c r="D19" s="22"/>
      <c r="E19" s="23" t="s">
        <v>18</v>
      </c>
      <c r="F19" s="24">
        <v>61.619</v>
      </c>
      <c r="G19" s="24"/>
      <c r="H19" s="24">
        <v>4.14</v>
      </c>
      <c r="I19" s="30">
        <v>255.1</v>
      </c>
    </row>
    <row r="20" ht="18.75" customHeight="1" spans="1:9">
      <c r="A20" s="21" t="s">
        <v>19</v>
      </c>
      <c r="B20" s="22" t="s">
        <v>20</v>
      </c>
      <c r="C20" s="22"/>
      <c r="D20" s="22"/>
      <c r="E20" s="23" t="s">
        <v>21</v>
      </c>
      <c r="F20" s="24">
        <v>0.273</v>
      </c>
      <c r="G20" s="24"/>
      <c r="H20" s="24">
        <v>4259.1</v>
      </c>
      <c r="I20" s="30">
        <v>1162.73</v>
      </c>
    </row>
    <row r="21" ht="28.5" customHeight="1" spans="1:9">
      <c r="A21" s="21" t="s">
        <v>16</v>
      </c>
      <c r="B21" s="22" t="s">
        <v>17</v>
      </c>
      <c r="C21" s="22"/>
      <c r="D21" s="22"/>
      <c r="E21" s="23" t="s">
        <v>18</v>
      </c>
      <c r="F21" s="24">
        <v>838.805</v>
      </c>
      <c r="G21" s="24"/>
      <c r="H21" s="24">
        <v>4.14</v>
      </c>
      <c r="I21" s="30">
        <v>3472.65</v>
      </c>
    </row>
    <row r="22" ht="28.5" customHeight="1" spans="1:9">
      <c r="A22" s="21" t="s">
        <v>42</v>
      </c>
      <c r="B22" s="22" t="s">
        <v>43</v>
      </c>
      <c r="C22" s="22" t="s">
        <v>44</v>
      </c>
      <c r="D22" s="22"/>
      <c r="E22" s="23" t="s">
        <v>45</v>
      </c>
      <c r="F22" s="24">
        <v>9.18</v>
      </c>
      <c r="G22" s="24"/>
      <c r="H22" s="24">
        <v>6.04</v>
      </c>
      <c r="I22" s="30">
        <v>55.45</v>
      </c>
    </row>
    <row r="23" ht="28.5" customHeight="1" spans="1:9">
      <c r="A23" s="21" t="s">
        <v>46</v>
      </c>
      <c r="B23" s="22" t="s">
        <v>43</v>
      </c>
      <c r="C23" s="22" t="s">
        <v>47</v>
      </c>
      <c r="D23" s="22"/>
      <c r="E23" s="23" t="s">
        <v>45</v>
      </c>
      <c r="F23" s="24">
        <v>432.927</v>
      </c>
      <c r="G23" s="24"/>
      <c r="H23" s="24">
        <v>1.6</v>
      </c>
      <c r="I23" s="30">
        <v>692.68</v>
      </c>
    </row>
    <row r="24" ht="28.5" customHeight="1" spans="1:9">
      <c r="A24" s="21" t="s">
        <v>48</v>
      </c>
      <c r="B24" s="22" t="s">
        <v>43</v>
      </c>
      <c r="C24" s="22" t="s">
        <v>49</v>
      </c>
      <c r="D24" s="22"/>
      <c r="E24" s="23" t="s">
        <v>45</v>
      </c>
      <c r="F24" s="24">
        <v>27.256</v>
      </c>
      <c r="G24" s="24"/>
      <c r="H24" s="24">
        <v>2.47</v>
      </c>
      <c r="I24" s="30">
        <v>67.32</v>
      </c>
    </row>
    <row r="25" ht="28.5" customHeight="1" spans="1:9">
      <c r="A25" s="21" t="s">
        <v>50</v>
      </c>
      <c r="B25" s="22" t="s">
        <v>51</v>
      </c>
      <c r="C25" s="22" t="s">
        <v>52</v>
      </c>
      <c r="D25" s="22"/>
      <c r="E25" s="23" t="s">
        <v>45</v>
      </c>
      <c r="F25" s="24">
        <v>333.943</v>
      </c>
      <c r="G25" s="24"/>
      <c r="H25" s="24">
        <v>2.5</v>
      </c>
      <c r="I25" s="30">
        <v>834.86</v>
      </c>
    </row>
    <row r="26" ht="28.5" customHeight="1" spans="1:9">
      <c r="A26" s="25" t="s">
        <v>53</v>
      </c>
      <c r="B26" s="26" t="s">
        <v>51</v>
      </c>
      <c r="C26" s="26" t="s">
        <v>54</v>
      </c>
      <c r="D26" s="26"/>
      <c r="E26" s="27" t="s">
        <v>45</v>
      </c>
      <c r="F26" s="28">
        <v>37.833</v>
      </c>
      <c r="G26" s="28"/>
      <c r="H26" s="28">
        <v>3.63</v>
      </c>
      <c r="I26" s="31">
        <v>137.33</v>
      </c>
    </row>
    <row r="27" ht="28.5" customHeight="1" spans="1:9">
      <c r="A27" s="21" t="s">
        <v>55</v>
      </c>
      <c r="B27" s="22" t="s">
        <v>56</v>
      </c>
      <c r="C27" s="22" t="s">
        <v>57</v>
      </c>
      <c r="D27" s="22"/>
      <c r="E27" s="23" t="s">
        <v>45</v>
      </c>
      <c r="F27" s="24">
        <v>0.96</v>
      </c>
      <c r="G27" s="24"/>
      <c r="H27" s="24">
        <v>1.62</v>
      </c>
      <c r="I27" s="30">
        <v>1.56</v>
      </c>
    </row>
    <row r="28" ht="28.5" customHeight="1" spans="1:9">
      <c r="A28" s="21" t="s">
        <v>58</v>
      </c>
      <c r="B28" s="22" t="s">
        <v>51</v>
      </c>
      <c r="C28" s="22" t="s">
        <v>59</v>
      </c>
      <c r="D28" s="22"/>
      <c r="E28" s="23" t="s">
        <v>45</v>
      </c>
      <c r="F28" s="24">
        <v>4.581</v>
      </c>
      <c r="G28" s="24"/>
      <c r="H28" s="24">
        <v>1.36</v>
      </c>
      <c r="I28" s="30">
        <v>6.23</v>
      </c>
    </row>
    <row r="29" ht="28.5" customHeight="1" spans="1:9">
      <c r="A29" s="21" t="s">
        <v>60</v>
      </c>
      <c r="B29" s="22" t="s">
        <v>61</v>
      </c>
      <c r="C29" s="22"/>
      <c r="D29" s="22"/>
      <c r="E29" s="23" t="s">
        <v>24</v>
      </c>
      <c r="F29" s="24">
        <v>151.824</v>
      </c>
      <c r="G29" s="24"/>
      <c r="H29" s="24">
        <v>487.12</v>
      </c>
      <c r="I29" s="30">
        <v>73956.51</v>
      </c>
    </row>
    <row r="30" ht="18.75" customHeight="1" spans="1:9">
      <c r="A30" s="21" t="s">
        <v>62</v>
      </c>
      <c r="B30" s="22" t="s">
        <v>63</v>
      </c>
      <c r="C30" s="22"/>
      <c r="D30" s="22"/>
      <c r="E30" s="23" t="s">
        <v>12</v>
      </c>
      <c r="F30" s="24">
        <v>2489.108</v>
      </c>
      <c r="G30" s="24"/>
      <c r="H30" s="24">
        <v>60</v>
      </c>
      <c r="I30" s="30">
        <v>149346.48</v>
      </c>
    </row>
    <row r="31" ht="18.75" customHeight="1" spans="1:9">
      <c r="A31" s="21" t="s">
        <v>64</v>
      </c>
      <c r="B31" s="22" t="s">
        <v>65</v>
      </c>
      <c r="C31" s="22"/>
      <c r="D31" s="22"/>
      <c r="E31" s="23" t="s">
        <v>12</v>
      </c>
      <c r="F31" s="24">
        <v>227.229</v>
      </c>
      <c r="G31" s="24"/>
      <c r="H31" s="24">
        <v>54.41</v>
      </c>
      <c r="I31" s="30">
        <v>12363.53</v>
      </c>
    </row>
    <row r="32" ht="28.5" customHeight="1" spans="1:9">
      <c r="A32" s="21" t="s">
        <v>66</v>
      </c>
      <c r="B32" s="22" t="s">
        <v>67</v>
      </c>
      <c r="C32" s="22"/>
      <c r="D32" s="22"/>
      <c r="E32" s="23" t="s">
        <v>24</v>
      </c>
      <c r="F32" s="24">
        <v>196.87</v>
      </c>
      <c r="G32" s="24"/>
      <c r="H32" s="24">
        <v>511.34</v>
      </c>
      <c r="I32" s="30">
        <v>100667.51</v>
      </c>
    </row>
    <row r="33" ht="28.5" customHeight="1" spans="1:9">
      <c r="A33" s="21" t="s">
        <v>68</v>
      </c>
      <c r="B33" s="22" t="s">
        <v>69</v>
      </c>
      <c r="C33" s="22"/>
      <c r="D33" s="22"/>
      <c r="E33" s="23" t="s">
        <v>24</v>
      </c>
      <c r="F33" s="24">
        <v>19.165</v>
      </c>
      <c r="G33" s="24"/>
      <c r="H33" s="24">
        <v>496.81</v>
      </c>
      <c r="I33" s="30">
        <v>9521.36</v>
      </c>
    </row>
    <row r="34" ht="28.5" customHeight="1" spans="1:9">
      <c r="A34" s="21" t="s">
        <v>70</v>
      </c>
      <c r="B34" s="22" t="s">
        <v>71</v>
      </c>
      <c r="C34" s="22"/>
      <c r="D34" s="22"/>
      <c r="E34" s="23" t="s">
        <v>24</v>
      </c>
      <c r="F34" s="24">
        <v>16.538</v>
      </c>
      <c r="G34" s="24"/>
      <c r="H34" s="24">
        <v>487.12</v>
      </c>
      <c r="I34" s="30">
        <v>8055.99</v>
      </c>
    </row>
    <row r="35" ht="41.25" customHeight="1" spans="1:9">
      <c r="A35" s="21" t="s">
        <v>72</v>
      </c>
      <c r="B35" s="22" t="s">
        <v>73</v>
      </c>
      <c r="C35" s="22"/>
      <c r="D35" s="22"/>
      <c r="E35" s="23" t="s">
        <v>12</v>
      </c>
      <c r="F35" s="24">
        <v>5346.425</v>
      </c>
      <c r="G35" s="24"/>
      <c r="H35" s="24">
        <v>34.4</v>
      </c>
      <c r="I35" s="30">
        <v>183917.02</v>
      </c>
    </row>
    <row r="36" ht="41.25" customHeight="1" spans="1:9">
      <c r="A36" s="21" t="s">
        <v>72</v>
      </c>
      <c r="B36" s="22" t="s">
        <v>74</v>
      </c>
      <c r="C36" s="22"/>
      <c r="D36" s="22"/>
      <c r="E36" s="23" t="s">
        <v>12</v>
      </c>
      <c r="F36" s="24">
        <v>378.286</v>
      </c>
      <c r="G36" s="24"/>
      <c r="H36" s="24">
        <v>34.4</v>
      </c>
      <c r="I36" s="30">
        <v>13013.04</v>
      </c>
    </row>
    <row r="37" ht="28.5" customHeight="1" spans="1:9">
      <c r="A37" s="21" t="s">
        <v>75</v>
      </c>
      <c r="B37" s="22" t="s">
        <v>76</v>
      </c>
      <c r="C37" s="22"/>
      <c r="D37" s="22"/>
      <c r="E37" s="23" t="s">
        <v>24</v>
      </c>
      <c r="F37" s="24">
        <v>23.19</v>
      </c>
      <c r="G37" s="24"/>
      <c r="H37" s="24">
        <v>710</v>
      </c>
      <c r="I37" s="30">
        <v>16464.9</v>
      </c>
    </row>
    <row r="38" ht="18.75" customHeight="1" spans="1:9">
      <c r="A38" s="21"/>
      <c r="B38" s="22"/>
      <c r="C38" s="22"/>
      <c r="D38" s="22"/>
      <c r="E38" s="23"/>
      <c r="F38" s="24"/>
      <c r="G38" s="24"/>
      <c r="H38" s="24"/>
      <c r="I38" s="30"/>
    </row>
    <row r="39" ht="18.75" customHeight="1" spans="1:9">
      <c r="A39" s="21"/>
      <c r="B39" s="22"/>
      <c r="C39" s="22"/>
      <c r="D39" s="22"/>
      <c r="E39" s="23"/>
      <c r="F39" s="24"/>
      <c r="G39" s="24"/>
      <c r="H39" s="24"/>
      <c r="I39" s="30"/>
    </row>
    <row r="40" ht="18.75" customHeight="1" spans="1:9">
      <c r="A40" s="21"/>
      <c r="B40" s="22" t="s">
        <v>77</v>
      </c>
      <c r="C40" s="22"/>
      <c r="D40" s="22"/>
      <c r="E40" s="23"/>
      <c r="F40" s="24"/>
      <c r="G40" s="24"/>
      <c r="H40" s="24"/>
      <c r="I40" s="30">
        <f>SUM(I4:I37)</f>
        <v>965277.87</v>
      </c>
    </row>
    <row r="41" ht="18.75" customHeight="1" spans="1:9">
      <c r="A41" s="21"/>
      <c r="B41" s="22"/>
      <c r="C41" s="22"/>
      <c r="D41" s="22"/>
      <c r="E41" s="23"/>
      <c r="F41" s="24"/>
      <c r="G41" s="24"/>
      <c r="H41" s="24"/>
      <c r="I41" s="30"/>
    </row>
    <row r="42" ht="18.75" customHeight="1" spans="1:9">
      <c r="A42" s="21"/>
      <c r="B42" s="22"/>
      <c r="C42" s="22"/>
      <c r="D42" s="22"/>
      <c r="E42" s="23"/>
      <c r="F42" s="24"/>
      <c r="G42" s="24"/>
      <c r="H42" s="24"/>
      <c r="I42" s="30"/>
    </row>
    <row r="43" ht="18.75" customHeight="1" spans="1:9">
      <c r="A43" s="21"/>
      <c r="B43" s="22"/>
      <c r="C43" s="22"/>
      <c r="D43" s="22"/>
      <c r="E43" s="23"/>
      <c r="F43" s="24"/>
      <c r="G43" s="24"/>
      <c r="H43" s="24"/>
      <c r="I43" s="30"/>
    </row>
    <row r="44" ht="18.75" customHeight="1" spans="1:9">
      <c r="A44" s="21"/>
      <c r="B44" s="22"/>
      <c r="C44" s="22"/>
      <c r="D44" s="22"/>
      <c r="E44" s="23"/>
      <c r="F44" s="24"/>
      <c r="G44" s="24"/>
      <c r="H44" s="24"/>
      <c r="I44" s="30"/>
    </row>
    <row r="45" ht="18.75" customHeight="1" spans="1:9">
      <c r="A45" s="21"/>
      <c r="B45" s="22"/>
      <c r="C45" s="22"/>
      <c r="D45" s="22"/>
      <c r="E45" s="23"/>
      <c r="F45" s="24"/>
      <c r="G45" s="24"/>
      <c r="H45" s="24"/>
      <c r="I45" s="30"/>
    </row>
    <row r="46" ht="18.75" customHeight="1" spans="1:9">
      <c r="A46" s="21"/>
      <c r="B46" s="22"/>
      <c r="C46" s="22"/>
      <c r="D46" s="22"/>
      <c r="E46" s="23"/>
      <c r="F46" s="24"/>
      <c r="G46" s="24"/>
      <c r="H46" s="24"/>
      <c r="I46" s="30"/>
    </row>
    <row r="47" ht="18.75" customHeight="1" spans="1:9">
      <c r="A47" s="21"/>
      <c r="B47" s="22"/>
      <c r="C47" s="22"/>
      <c r="D47" s="22"/>
      <c r="E47" s="23"/>
      <c r="F47" s="24"/>
      <c r="G47" s="24"/>
      <c r="H47" s="24"/>
      <c r="I47" s="30"/>
    </row>
    <row r="48" ht="18.75" customHeight="1" spans="1:9">
      <c r="A48" s="21"/>
      <c r="B48" s="22"/>
      <c r="C48" s="22"/>
      <c r="D48" s="22"/>
      <c r="E48" s="23"/>
      <c r="F48" s="24"/>
      <c r="G48" s="24"/>
      <c r="H48" s="24"/>
      <c r="I48" s="30"/>
    </row>
    <row r="49" ht="18.75" customHeight="1" spans="1:9">
      <c r="A49" s="21"/>
      <c r="B49" s="22"/>
      <c r="C49" s="22"/>
      <c r="D49" s="22"/>
      <c r="E49" s="23"/>
      <c r="F49" s="24"/>
      <c r="G49" s="24"/>
      <c r="H49" s="24"/>
      <c r="I49" s="30"/>
    </row>
    <row r="50" ht="18.75" customHeight="1" spans="1:9">
      <c r="A50" s="21"/>
      <c r="B50" s="22"/>
      <c r="C50" s="22"/>
      <c r="D50" s="22"/>
      <c r="E50" s="23"/>
      <c r="F50" s="24"/>
      <c r="G50" s="24"/>
      <c r="H50" s="24"/>
      <c r="I50" s="30"/>
    </row>
    <row r="51" ht="18.75" customHeight="1" spans="1:9">
      <c r="A51" s="21"/>
      <c r="B51" s="22"/>
      <c r="C51" s="22"/>
      <c r="D51" s="22"/>
      <c r="E51" s="23"/>
      <c r="F51" s="24"/>
      <c r="G51" s="24"/>
      <c r="H51" s="24"/>
      <c r="I51" s="30"/>
    </row>
    <row r="52" ht="18.75" customHeight="1" spans="1:9">
      <c r="A52" s="25"/>
      <c r="B52" s="26"/>
      <c r="C52" s="26"/>
      <c r="D52" s="26"/>
      <c r="E52" s="27"/>
      <c r="F52" s="28"/>
      <c r="G52" s="28"/>
      <c r="H52" s="28"/>
      <c r="I52" s="31"/>
    </row>
  </sheetData>
  <mergeCells count="104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C45:D45"/>
    <mergeCell ref="F45:G45"/>
    <mergeCell ref="C46:D46"/>
    <mergeCell ref="F46:G46"/>
    <mergeCell ref="C47:D47"/>
    <mergeCell ref="F47:G47"/>
    <mergeCell ref="C48:D48"/>
    <mergeCell ref="F48:G48"/>
    <mergeCell ref="C49:D49"/>
    <mergeCell ref="F49:G49"/>
    <mergeCell ref="C50:D50"/>
    <mergeCell ref="F50:G50"/>
    <mergeCell ref="C51:D51"/>
    <mergeCell ref="F51:G51"/>
    <mergeCell ref="C52:D52"/>
    <mergeCell ref="F52:G52"/>
  </mergeCells>
  <printOptions horizontalCentered="1"/>
  <pageMargins left="0.303916666666667" right="0.303916666666667" top="0.75" bottom="0" header="0.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6"/>
  <sheetViews>
    <sheetView showGridLines="0" tabSelected="1" workbookViewId="0">
      <selection activeCell="D31" sqref="D31:E31"/>
    </sheetView>
  </sheetViews>
  <sheetFormatPr defaultColWidth="9" defaultRowHeight="11.25"/>
  <cols>
    <col min="1" max="1" width="15.6666666666667" customWidth="1"/>
    <col min="2" max="2" width="22.8333333333333" customWidth="1"/>
    <col min="3" max="3" width="15.6666666666667" customWidth="1"/>
    <col min="4" max="4" width="10.5" customWidth="1"/>
    <col min="5" max="5" width="5.16666666666667" customWidth="1"/>
    <col min="6" max="6" width="15.6666666666667" hidden="1" customWidth="1"/>
    <col min="7" max="8" width="15.6666666666667" customWidth="1"/>
    <col min="9" max="9" width="18.1666666666667" style="1" customWidth="1"/>
    <col min="10" max="10" width="19.8333333333333" style="1" hidden="1" customWidth="1"/>
    <col min="11" max="11" width="15.5" style="1" hidden="1" customWidth="1"/>
    <col min="14" max="14" width="13"/>
  </cols>
  <sheetData>
    <row r="1" ht="32" customHeight="1" spans="1:9">
      <c r="A1" s="2" t="s">
        <v>78</v>
      </c>
      <c r="B1" s="2"/>
      <c r="C1" s="2"/>
      <c r="D1" s="2"/>
      <c r="E1" s="2"/>
      <c r="F1" s="2"/>
      <c r="G1" s="2"/>
      <c r="H1" s="2"/>
      <c r="I1" s="2"/>
    </row>
    <row r="2" ht="14" customHeight="1" spans="1:9">
      <c r="A2" s="3" t="s">
        <v>1</v>
      </c>
      <c r="B2" s="3"/>
      <c r="C2" s="3"/>
      <c r="D2" s="3"/>
      <c r="E2" s="4" t="s">
        <v>79</v>
      </c>
      <c r="F2" s="4"/>
      <c r="G2" s="4"/>
      <c r="H2" s="4"/>
      <c r="I2" s="4"/>
    </row>
    <row r="3" ht="18.75" customHeight="1" spans="1:11">
      <c r="A3" s="5" t="s">
        <v>3</v>
      </c>
      <c r="B3" s="5" t="s">
        <v>4</v>
      </c>
      <c r="C3" s="5" t="s">
        <v>6</v>
      </c>
      <c r="D3" s="5" t="s">
        <v>7</v>
      </c>
      <c r="E3" s="5"/>
      <c r="F3" s="5" t="s">
        <v>8</v>
      </c>
      <c r="G3" s="5" t="s">
        <v>80</v>
      </c>
      <c r="H3" s="5" t="s">
        <v>81</v>
      </c>
      <c r="I3" s="5"/>
      <c r="J3" s="13" t="s">
        <v>82</v>
      </c>
      <c r="K3" s="13" t="s">
        <v>83</v>
      </c>
    </row>
    <row r="4" ht="18.75" customHeight="1" spans="1:11">
      <c r="A4" s="5"/>
      <c r="B4" s="5"/>
      <c r="C4" s="5"/>
      <c r="D4" s="5"/>
      <c r="E4" s="5"/>
      <c r="F4" s="5"/>
      <c r="G4" s="5"/>
      <c r="H4" s="5" t="s">
        <v>84</v>
      </c>
      <c r="I4" s="13" t="s">
        <v>85</v>
      </c>
      <c r="J4" s="13"/>
      <c r="K4" s="13"/>
    </row>
    <row r="5" ht="18" customHeight="1" spans="1:11">
      <c r="A5" s="6" t="s">
        <v>10</v>
      </c>
      <c r="B5" s="6" t="s">
        <v>11</v>
      </c>
      <c r="C5" s="5" t="s">
        <v>12</v>
      </c>
      <c r="D5" s="7">
        <v>69.364</v>
      </c>
      <c r="E5" s="7"/>
      <c r="F5" s="7">
        <v>54.41</v>
      </c>
      <c r="G5" s="8">
        <f>F5*0.9</f>
        <v>48.969</v>
      </c>
      <c r="H5" s="7"/>
      <c r="I5" s="14"/>
      <c r="J5" s="14">
        <f>I5*0.09</f>
        <v>0</v>
      </c>
      <c r="K5" s="14">
        <f>I5+J5</f>
        <v>0</v>
      </c>
    </row>
    <row r="6" ht="18" customHeight="1" spans="1:11">
      <c r="A6" s="6" t="s">
        <v>13</v>
      </c>
      <c r="B6" s="6" t="s">
        <v>14</v>
      </c>
      <c r="C6" s="5" t="s">
        <v>15</v>
      </c>
      <c r="D6" s="7">
        <v>12973.449</v>
      </c>
      <c r="E6" s="7"/>
      <c r="F6" s="7">
        <v>17.7</v>
      </c>
      <c r="G6" s="8">
        <f>F6*0.9</f>
        <v>15.93</v>
      </c>
      <c r="H6" s="7"/>
      <c r="I6" s="14"/>
      <c r="J6" s="14">
        <f>I6*0.09</f>
        <v>0</v>
      </c>
      <c r="K6" s="14">
        <f>I6+J6</f>
        <v>0</v>
      </c>
    </row>
    <row r="7" ht="18" customHeight="1" spans="1:11">
      <c r="A7" s="6" t="s">
        <v>16</v>
      </c>
      <c r="B7" s="6" t="s">
        <v>17</v>
      </c>
      <c r="C7" s="5" t="s">
        <v>18</v>
      </c>
      <c r="D7" s="7">
        <v>806.016</v>
      </c>
      <c r="E7" s="7"/>
      <c r="F7" s="7">
        <v>4.5</v>
      </c>
      <c r="G7" s="8">
        <f>F7*0.9</f>
        <v>4.05</v>
      </c>
      <c r="H7" s="7"/>
      <c r="I7" s="14"/>
      <c r="J7" s="14">
        <f>I7*0.09</f>
        <v>0</v>
      </c>
      <c r="K7" s="14">
        <f>I7+J7</f>
        <v>0</v>
      </c>
    </row>
    <row r="8" ht="18" customHeight="1" spans="1:11">
      <c r="A8" s="6" t="s">
        <v>19</v>
      </c>
      <c r="B8" s="6" t="s">
        <v>20</v>
      </c>
      <c r="C8" s="5" t="s">
        <v>21</v>
      </c>
      <c r="D8" s="7">
        <v>0.257</v>
      </c>
      <c r="E8" s="7"/>
      <c r="F8" s="7">
        <v>4139.83</v>
      </c>
      <c r="G8" s="8">
        <f>F8*0.9</f>
        <v>3725.847</v>
      </c>
      <c r="H8" s="7"/>
      <c r="I8" s="14"/>
      <c r="J8" s="14">
        <f>I8*0.09</f>
        <v>0</v>
      </c>
      <c r="K8" s="14">
        <f>I8+J8</f>
        <v>0</v>
      </c>
    </row>
    <row r="9" ht="18" customHeight="1" spans="1:11">
      <c r="A9" s="6" t="s">
        <v>25</v>
      </c>
      <c r="B9" s="6" t="s">
        <v>26</v>
      </c>
      <c r="C9" s="5" t="s">
        <v>18</v>
      </c>
      <c r="D9" s="7">
        <v>7668.36</v>
      </c>
      <c r="E9" s="7"/>
      <c r="F9" s="7">
        <v>4.07</v>
      </c>
      <c r="G9" s="8">
        <f t="shared" ref="G9:G36" si="0">F9*0.9</f>
        <v>3.663</v>
      </c>
      <c r="H9" s="7"/>
      <c r="I9" s="14"/>
      <c r="J9" s="14">
        <f t="shared" ref="J9:J37" si="1">I9*0.09</f>
        <v>0</v>
      </c>
      <c r="K9" s="14">
        <f t="shared" ref="K9:K38" si="2">I9+J9</f>
        <v>0</v>
      </c>
    </row>
    <row r="10" ht="18" customHeight="1" spans="1:11">
      <c r="A10" s="6" t="s">
        <v>25</v>
      </c>
      <c r="B10" s="6" t="s">
        <v>27</v>
      </c>
      <c r="C10" s="5" t="s">
        <v>18</v>
      </c>
      <c r="D10" s="7">
        <v>827.22</v>
      </c>
      <c r="E10" s="7"/>
      <c r="F10" s="7">
        <v>4.38</v>
      </c>
      <c r="G10" s="8">
        <f t="shared" si="0"/>
        <v>3.942</v>
      </c>
      <c r="H10" s="7"/>
      <c r="I10" s="14"/>
      <c r="J10" s="14">
        <f t="shared" si="1"/>
        <v>0</v>
      </c>
      <c r="K10" s="14">
        <f t="shared" si="2"/>
        <v>0</v>
      </c>
    </row>
    <row r="11" ht="18" customHeight="1" spans="1:11">
      <c r="A11" s="6" t="s">
        <v>28</v>
      </c>
      <c r="B11" s="6" t="s">
        <v>29</v>
      </c>
      <c r="C11" s="5" t="s">
        <v>18</v>
      </c>
      <c r="D11" s="7">
        <v>6766.025</v>
      </c>
      <c r="E11" s="7"/>
      <c r="F11" s="7">
        <v>3.8</v>
      </c>
      <c r="G11" s="8">
        <f t="shared" si="0"/>
        <v>3.42</v>
      </c>
      <c r="H11" s="7"/>
      <c r="I11" s="14"/>
      <c r="J11" s="14">
        <f t="shared" si="1"/>
        <v>0</v>
      </c>
      <c r="K11" s="14">
        <f t="shared" si="2"/>
        <v>0</v>
      </c>
    </row>
    <row r="12" ht="18" customHeight="1" spans="1:11">
      <c r="A12" s="6" t="s">
        <v>28</v>
      </c>
      <c r="B12" s="6" t="s">
        <v>30</v>
      </c>
      <c r="C12" s="5" t="s">
        <v>18</v>
      </c>
      <c r="D12" s="7">
        <v>2009</v>
      </c>
      <c r="E12" s="7"/>
      <c r="F12" s="7">
        <v>3.82</v>
      </c>
      <c r="G12" s="8">
        <f t="shared" si="0"/>
        <v>3.438</v>
      </c>
      <c r="H12" s="7"/>
      <c r="I12" s="14"/>
      <c r="J12" s="14">
        <f t="shared" si="1"/>
        <v>0</v>
      </c>
      <c r="K12" s="14">
        <f t="shared" si="2"/>
        <v>0</v>
      </c>
    </row>
    <row r="13" ht="18" customHeight="1" spans="1:11">
      <c r="A13" s="6" t="s">
        <v>28</v>
      </c>
      <c r="B13" s="6" t="s">
        <v>31</v>
      </c>
      <c r="C13" s="5" t="s">
        <v>18</v>
      </c>
      <c r="D13" s="7">
        <v>215.25</v>
      </c>
      <c r="E13" s="7"/>
      <c r="F13" s="7">
        <v>3.89</v>
      </c>
      <c r="G13" s="8">
        <f t="shared" si="0"/>
        <v>3.501</v>
      </c>
      <c r="H13" s="7"/>
      <c r="I13" s="14"/>
      <c r="J13" s="14">
        <f t="shared" si="1"/>
        <v>0</v>
      </c>
      <c r="K13" s="14">
        <f t="shared" si="2"/>
        <v>0</v>
      </c>
    </row>
    <row r="14" ht="18" customHeight="1" spans="1:11">
      <c r="A14" s="6" t="s">
        <v>28</v>
      </c>
      <c r="B14" s="6" t="s">
        <v>32</v>
      </c>
      <c r="C14" s="5" t="s">
        <v>18</v>
      </c>
      <c r="D14" s="7">
        <v>2726.5</v>
      </c>
      <c r="E14" s="7"/>
      <c r="F14" s="7">
        <v>3.93</v>
      </c>
      <c r="G14" s="8">
        <f t="shared" si="0"/>
        <v>3.537</v>
      </c>
      <c r="H14" s="7"/>
      <c r="I14" s="14"/>
      <c r="J14" s="14">
        <f t="shared" si="1"/>
        <v>0</v>
      </c>
      <c r="K14" s="14">
        <f t="shared" si="2"/>
        <v>0</v>
      </c>
    </row>
    <row r="15" ht="18" customHeight="1" spans="1:11">
      <c r="A15" s="6" t="s">
        <v>25</v>
      </c>
      <c r="B15" s="6" t="s">
        <v>33</v>
      </c>
      <c r="C15" s="5" t="s">
        <v>18</v>
      </c>
      <c r="D15" s="7">
        <v>1176.06</v>
      </c>
      <c r="E15" s="7"/>
      <c r="F15" s="7">
        <v>3.98</v>
      </c>
      <c r="G15" s="8">
        <f t="shared" si="0"/>
        <v>3.582</v>
      </c>
      <c r="H15" s="7"/>
      <c r="I15" s="14"/>
      <c r="J15" s="14">
        <f t="shared" si="1"/>
        <v>0</v>
      </c>
      <c r="K15" s="14">
        <f t="shared" si="2"/>
        <v>0</v>
      </c>
    </row>
    <row r="16" ht="18" customHeight="1" spans="1:11">
      <c r="A16" s="6" t="s">
        <v>34</v>
      </c>
      <c r="B16" s="6" t="s">
        <v>35</v>
      </c>
      <c r="C16" s="5" t="s">
        <v>18</v>
      </c>
      <c r="D16" s="7">
        <v>4.08</v>
      </c>
      <c r="E16" s="7"/>
      <c r="F16" s="7">
        <v>4.14</v>
      </c>
      <c r="G16" s="8">
        <f t="shared" si="0"/>
        <v>3.726</v>
      </c>
      <c r="H16" s="7"/>
      <c r="I16" s="14"/>
      <c r="J16" s="14">
        <f t="shared" si="1"/>
        <v>0</v>
      </c>
      <c r="K16" s="14">
        <f t="shared" si="2"/>
        <v>0</v>
      </c>
    </row>
    <row r="17" ht="18" customHeight="1" spans="1:11">
      <c r="A17" s="6" t="s">
        <v>36</v>
      </c>
      <c r="B17" s="6" t="s">
        <v>37</v>
      </c>
      <c r="C17" s="5" t="s">
        <v>18</v>
      </c>
      <c r="D17" s="7">
        <v>473.28</v>
      </c>
      <c r="E17" s="7"/>
      <c r="F17" s="7">
        <v>4.14</v>
      </c>
      <c r="G17" s="8">
        <f t="shared" si="0"/>
        <v>3.726</v>
      </c>
      <c r="H17" s="7"/>
      <c r="I17" s="14"/>
      <c r="J17" s="14">
        <f t="shared" si="1"/>
        <v>0</v>
      </c>
      <c r="K17" s="14">
        <f t="shared" si="2"/>
        <v>0</v>
      </c>
    </row>
    <row r="18" ht="18" customHeight="1" spans="1:11">
      <c r="A18" s="6" t="s">
        <v>38</v>
      </c>
      <c r="B18" s="6" t="s">
        <v>39</v>
      </c>
      <c r="C18" s="5" t="s">
        <v>18</v>
      </c>
      <c r="D18" s="7">
        <v>496.74</v>
      </c>
      <c r="E18" s="7"/>
      <c r="F18" s="7">
        <v>4.14</v>
      </c>
      <c r="G18" s="8">
        <f t="shared" si="0"/>
        <v>3.726</v>
      </c>
      <c r="H18" s="7"/>
      <c r="I18" s="14"/>
      <c r="J18" s="14">
        <f t="shared" si="1"/>
        <v>0</v>
      </c>
      <c r="K18" s="14">
        <f t="shared" si="2"/>
        <v>0</v>
      </c>
    </row>
    <row r="19" ht="18" customHeight="1" spans="1:11">
      <c r="A19" s="6" t="s">
        <v>40</v>
      </c>
      <c r="B19" s="6" t="s">
        <v>41</v>
      </c>
      <c r="C19" s="5" t="s">
        <v>18</v>
      </c>
      <c r="D19" s="7">
        <v>61.619</v>
      </c>
      <c r="E19" s="7"/>
      <c r="F19" s="7">
        <v>4.14</v>
      </c>
      <c r="G19" s="8">
        <f t="shared" si="0"/>
        <v>3.726</v>
      </c>
      <c r="H19" s="7"/>
      <c r="I19" s="14"/>
      <c r="J19" s="14">
        <f t="shared" si="1"/>
        <v>0</v>
      </c>
      <c r="K19" s="14">
        <f t="shared" si="2"/>
        <v>0</v>
      </c>
    </row>
    <row r="20" ht="18" customHeight="1" spans="1:11">
      <c r="A20" s="6" t="s">
        <v>19</v>
      </c>
      <c r="B20" s="6" t="s">
        <v>20</v>
      </c>
      <c r="C20" s="5" t="s">
        <v>21</v>
      </c>
      <c r="D20" s="7">
        <v>0.273</v>
      </c>
      <c r="E20" s="7"/>
      <c r="F20" s="7">
        <v>4259.1</v>
      </c>
      <c r="G20" s="8">
        <f t="shared" si="0"/>
        <v>3833.19</v>
      </c>
      <c r="H20" s="7"/>
      <c r="I20" s="14"/>
      <c r="J20" s="14">
        <f t="shared" si="1"/>
        <v>0</v>
      </c>
      <c r="K20" s="14">
        <f t="shared" si="2"/>
        <v>0</v>
      </c>
    </row>
    <row r="21" ht="18" customHeight="1" spans="1:11">
      <c r="A21" s="6" t="s">
        <v>16</v>
      </c>
      <c r="B21" s="6" t="s">
        <v>17</v>
      </c>
      <c r="C21" s="5" t="s">
        <v>18</v>
      </c>
      <c r="D21" s="7">
        <v>838.805</v>
      </c>
      <c r="E21" s="7"/>
      <c r="F21" s="7">
        <v>4.14</v>
      </c>
      <c r="G21" s="8">
        <f t="shared" si="0"/>
        <v>3.726</v>
      </c>
      <c r="H21" s="7"/>
      <c r="I21" s="14"/>
      <c r="J21" s="14">
        <f t="shared" si="1"/>
        <v>0</v>
      </c>
      <c r="K21" s="14">
        <f t="shared" si="2"/>
        <v>0</v>
      </c>
    </row>
    <row r="22" ht="18" customHeight="1" spans="1:11">
      <c r="A22" s="6" t="s">
        <v>42</v>
      </c>
      <c r="B22" s="6" t="s">
        <v>43</v>
      </c>
      <c r="C22" s="5" t="s">
        <v>45</v>
      </c>
      <c r="D22" s="7">
        <v>9.18</v>
      </c>
      <c r="E22" s="7"/>
      <c r="F22" s="7">
        <v>6.04</v>
      </c>
      <c r="G22" s="8">
        <f t="shared" si="0"/>
        <v>5.436</v>
      </c>
      <c r="H22" s="7"/>
      <c r="I22" s="14"/>
      <c r="J22" s="14">
        <f t="shared" si="1"/>
        <v>0</v>
      </c>
      <c r="K22" s="14">
        <f t="shared" si="2"/>
        <v>0</v>
      </c>
    </row>
    <row r="23" ht="18" customHeight="1" spans="1:11">
      <c r="A23" s="6" t="s">
        <v>46</v>
      </c>
      <c r="B23" s="6" t="s">
        <v>43</v>
      </c>
      <c r="C23" s="5" t="s">
        <v>45</v>
      </c>
      <c r="D23" s="7">
        <v>432.927</v>
      </c>
      <c r="E23" s="7"/>
      <c r="F23" s="7">
        <v>1.6</v>
      </c>
      <c r="G23" s="8">
        <f t="shared" si="0"/>
        <v>1.44</v>
      </c>
      <c r="H23" s="7"/>
      <c r="I23" s="14"/>
      <c r="J23" s="14">
        <f t="shared" si="1"/>
        <v>0</v>
      </c>
      <c r="K23" s="14">
        <f t="shared" si="2"/>
        <v>0</v>
      </c>
    </row>
    <row r="24" ht="18" customHeight="1" spans="1:11">
      <c r="A24" s="6" t="s">
        <v>48</v>
      </c>
      <c r="B24" s="6" t="s">
        <v>43</v>
      </c>
      <c r="C24" s="5" t="s">
        <v>45</v>
      </c>
      <c r="D24" s="7">
        <v>27.256</v>
      </c>
      <c r="E24" s="7"/>
      <c r="F24" s="7">
        <v>2.47</v>
      </c>
      <c r="G24" s="8">
        <f t="shared" si="0"/>
        <v>2.223</v>
      </c>
      <c r="H24" s="7"/>
      <c r="I24" s="14"/>
      <c r="J24" s="14">
        <f t="shared" si="1"/>
        <v>0</v>
      </c>
      <c r="K24" s="14">
        <f t="shared" si="2"/>
        <v>0</v>
      </c>
    </row>
    <row r="25" ht="18" customHeight="1" spans="1:11">
      <c r="A25" s="6" t="s">
        <v>50</v>
      </c>
      <c r="B25" s="6" t="s">
        <v>51</v>
      </c>
      <c r="C25" s="5" t="s">
        <v>45</v>
      </c>
      <c r="D25" s="7">
        <v>333.943</v>
      </c>
      <c r="E25" s="7"/>
      <c r="F25" s="7">
        <v>2.5</v>
      </c>
      <c r="G25" s="8">
        <f t="shared" si="0"/>
        <v>2.25</v>
      </c>
      <c r="H25" s="7"/>
      <c r="I25" s="14"/>
      <c r="J25" s="14">
        <f t="shared" si="1"/>
        <v>0</v>
      </c>
      <c r="K25" s="14">
        <f t="shared" si="2"/>
        <v>0</v>
      </c>
    </row>
    <row r="26" ht="18" customHeight="1" spans="1:11">
      <c r="A26" s="6" t="s">
        <v>53</v>
      </c>
      <c r="B26" s="6" t="s">
        <v>51</v>
      </c>
      <c r="C26" s="5" t="s">
        <v>45</v>
      </c>
      <c r="D26" s="7">
        <v>37.833</v>
      </c>
      <c r="E26" s="7"/>
      <c r="F26" s="7">
        <v>3.63</v>
      </c>
      <c r="G26" s="8">
        <f t="shared" si="0"/>
        <v>3.267</v>
      </c>
      <c r="H26" s="7"/>
      <c r="I26" s="14"/>
      <c r="J26" s="14">
        <f t="shared" si="1"/>
        <v>0</v>
      </c>
      <c r="K26" s="14">
        <f t="shared" si="2"/>
        <v>0</v>
      </c>
    </row>
    <row r="27" ht="18" customHeight="1" spans="1:11">
      <c r="A27" s="6" t="s">
        <v>55</v>
      </c>
      <c r="B27" s="6" t="s">
        <v>56</v>
      </c>
      <c r="C27" s="5" t="s">
        <v>45</v>
      </c>
      <c r="D27" s="7">
        <v>0.96</v>
      </c>
      <c r="E27" s="7"/>
      <c r="F27" s="7">
        <v>1.62</v>
      </c>
      <c r="G27" s="8">
        <f t="shared" si="0"/>
        <v>1.458</v>
      </c>
      <c r="H27" s="7"/>
      <c r="I27" s="14"/>
      <c r="J27" s="14">
        <f t="shared" si="1"/>
        <v>0</v>
      </c>
      <c r="K27" s="14">
        <f t="shared" si="2"/>
        <v>0</v>
      </c>
    </row>
    <row r="28" ht="18" customHeight="1" spans="1:11">
      <c r="A28" s="6" t="s">
        <v>58</v>
      </c>
      <c r="B28" s="6" t="s">
        <v>51</v>
      </c>
      <c r="C28" s="5" t="s">
        <v>45</v>
      </c>
      <c r="D28" s="7">
        <v>4.581</v>
      </c>
      <c r="E28" s="7"/>
      <c r="F28" s="7">
        <v>1.36</v>
      </c>
      <c r="G28" s="8">
        <f t="shared" si="0"/>
        <v>1.224</v>
      </c>
      <c r="H28" s="7"/>
      <c r="I28" s="14"/>
      <c r="J28" s="14">
        <f t="shared" si="1"/>
        <v>0</v>
      </c>
      <c r="K28" s="14">
        <f t="shared" si="2"/>
        <v>0</v>
      </c>
    </row>
    <row r="29" ht="18" customHeight="1" spans="1:11">
      <c r="A29" s="6" t="s">
        <v>62</v>
      </c>
      <c r="B29" s="6" t="s">
        <v>63</v>
      </c>
      <c r="C29" s="5" t="s">
        <v>12</v>
      </c>
      <c r="D29" s="7">
        <v>2489.108</v>
      </c>
      <c r="E29" s="7"/>
      <c r="F29" s="7">
        <v>60</v>
      </c>
      <c r="G29" s="8">
        <f>F29*0.9</f>
        <v>54</v>
      </c>
      <c r="H29" s="7"/>
      <c r="I29" s="14"/>
      <c r="J29" s="14">
        <f>I29*0.09</f>
        <v>0</v>
      </c>
      <c r="K29" s="14">
        <f>I29+J29</f>
        <v>0</v>
      </c>
    </row>
    <row r="30" ht="18" customHeight="1" spans="1:11">
      <c r="A30" s="6" t="s">
        <v>64</v>
      </c>
      <c r="B30" s="6" t="s">
        <v>65</v>
      </c>
      <c r="C30" s="5" t="s">
        <v>12</v>
      </c>
      <c r="D30" s="7">
        <v>227.229</v>
      </c>
      <c r="E30" s="7"/>
      <c r="F30" s="7">
        <v>54.41</v>
      </c>
      <c r="G30" s="8">
        <f>F30*0.9</f>
        <v>48.969</v>
      </c>
      <c r="H30" s="7"/>
      <c r="I30" s="14"/>
      <c r="J30" s="14">
        <f>I30*0.09</f>
        <v>0</v>
      </c>
      <c r="K30" s="14">
        <f>I30+J30</f>
        <v>0</v>
      </c>
    </row>
    <row r="31" ht="27" customHeight="1" spans="1:11">
      <c r="A31" s="6" t="s">
        <v>72</v>
      </c>
      <c r="B31" s="6" t="s">
        <v>73</v>
      </c>
      <c r="C31" s="5" t="s">
        <v>12</v>
      </c>
      <c r="D31" s="7">
        <v>5346.425</v>
      </c>
      <c r="E31" s="7"/>
      <c r="F31" s="7">
        <v>34.4</v>
      </c>
      <c r="G31" s="8">
        <f>F31*0.9</f>
        <v>30.96</v>
      </c>
      <c r="H31" s="7"/>
      <c r="I31" s="14"/>
      <c r="J31" s="14">
        <f>I31*0.09</f>
        <v>0</v>
      </c>
      <c r="K31" s="14">
        <f>I31+J31</f>
        <v>0</v>
      </c>
    </row>
    <row r="32" ht="27" customHeight="1" spans="1:11">
      <c r="A32" s="6" t="s">
        <v>72</v>
      </c>
      <c r="B32" s="6" t="s">
        <v>74</v>
      </c>
      <c r="C32" s="5" t="s">
        <v>12</v>
      </c>
      <c r="D32" s="7">
        <v>378.286</v>
      </c>
      <c r="E32" s="7"/>
      <c r="F32" s="7">
        <v>34.4</v>
      </c>
      <c r="G32" s="8">
        <f>F32*0.9</f>
        <v>30.96</v>
      </c>
      <c r="H32" s="7"/>
      <c r="I32" s="14"/>
      <c r="J32" s="14">
        <f>I32*0.09</f>
        <v>0</v>
      </c>
      <c r="K32" s="14">
        <f>I32+J32</f>
        <v>0</v>
      </c>
    </row>
    <row r="33" ht="28.5" hidden="1" customHeight="1" spans="1:11">
      <c r="A33" s="6" t="s">
        <v>75</v>
      </c>
      <c r="B33" s="9" t="s">
        <v>76</v>
      </c>
      <c r="C33" s="5" t="s">
        <v>24</v>
      </c>
      <c r="D33" s="7">
        <v>23.19</v>
      </c>
      <c r="E33" s="7"/>
      <c r="F33" s="7">
        <v>710</v>
      </c>
      <c r="G33" s="7"/>
      <c r="H33" s="7">
        <v>16464.9</v>
      </c>
      <c r="I33" s="14">
        <f>D33*F33</f>
        <v>16464.9</v>
      </c>
      <c r="J33" s="14">
        <f>I33*0.09</f>
        <v>1481.841</v>
      </c>
      <c r="K33" s="14"/>
    </row>
    <row r="34" ht="18.75" customHeight="1" spans="1:11">
      <c r="A34" s="6"/>
      <c r="B34" s="6"/>
      <c r="C34" s="5"/>
      <c r="D34" s="7"/>
      <c r="E34" s="7"/>
      <c r="F34" s="7"/>
      <c r="G34" s="7"/>
      <c r="H34" s="7"/>
      <c r="I34" s="14"/>
      <c r="J34" s="14"/>
      <c r="K34" s="14">
        <f>I34+J34</f>
        <v>0</v>
      </c>
    </row>
    <row r="35" ht="18.75" customHeight="1" spans="1:11">
      <c r="A35" s="6"/>
      <c r="B35" s="6"/>
      <c r="C35" s="5"/>
      <c r="D35" s="7"/>
      <c r="E35" s="7"/>
      <c r="F35" s="7"/>
      <c r="G35" s="7"/>
      <c r="H35" s="7"/>
      <c r="I35" s="14"/>
      <c r="J35" s="14"/>
      <c r="K35" s="14"/>
    </row>
    <row r="36" ht="18.75" customHeight="1" spans="1:11">
      <c r="A36" s="10" t="s">
        <v>86</v>
      </c>
      <c r="B36" s="11"/>
      <c r="C36" s="11"/>
      <c r="D36" s="11"/>
      <c r="E36" s="11"/>
      <c r="F36" s="11"/>
      <c r="G36" s="11"/>
      <c r="H36" s="12"/>
      <c r="I36" s="8"/>
      <c r="J36" s="15">
        <f>SUM(J5:J33)</f>
        <v>1481.841</v>
      </c>
      <c r="K36" s="15">
        <f>SUM(K5:K33)</f>
        <v>0</v>
      </c>
    </row>
  </sheetData>
  <mergeCells count="41">
    <mergeCell ref="A1:I1"/>
    <mergeCell ref="A2:D2"/>
    <mergeCell ref="E2:I2"/>
    <mergeCell ref="H3:I3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A36:H36"/>
    <mergeCell ref="A3:A4"/>
    <mergeCell ref="B3:B4"/>
    <mergeCell ref="C3:C4"/>
    <mergeCell ref="G3:G4"/>
    <mergeCell ref="D3:E4"/>
  </mergeCells>
  <printOptions horizontalCentered="1"/>
  <pageMargins left="0.303916666666667" right="0.303916666666667" top="0.75" bottom="0" header="0.75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甲供材料</vt:lpstr>
      <vt:lpstr>甲供材料（扣砼）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2023-12-01T16:33:00Z</dcterms:created>
  <dcterms:modified xsi:type="dcterms:W3CDTF">2023-12-25T01:57:54Z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3F31897141AE4ADF8744EC61242E9915_13</vt:lpwstr>
  </property>
  <property fmtid="{D5CDD505-2E9C-101B-9397-08002B2CF9AE}" pid="3" name="KSOProductBuildVer">
    <vt:lpwstr>2052-12.1.0.15990</vt:lpwstr>
  </property>
</Properties>
</file>